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00" windowWidth="23295" windowHeight="6480" activeTab="1"/>
  </bookViews>
  <sheets>
    <sheet name="2017 энергия" sheetId="1" r:id="rId1"/>
    <sheet name="2017 мощность" sheetId="2" r:id="rId2"/>
  </sheets>
  <definedNames/>
  <calcPr fullCalcOnLoad="1"/>
</workbook>
</file>

<file path=xl/sharedStrings.xml><?xml version="1.0" encoding="utf-8"?>
<sst xmlns="http://schemas.openxmlformats.org/spreadsheetml/2006/main" count="62" uniqueCount="27">
  <si>
    <t>№
п/п</t>
  </si>
  <si>
    <t>Показатели</t>
  </si>
  <si>
    <t>ед.изм.</t>
  </si>
  <si>
    <t>Всего</t>
  </si>
  <si>
    <t>ВН</t>
  </si>
  <si>
    <t>СН1</t>
  </si>
  <si>
    <t>СН2</t>
  </si>
  <si>
    <t>НН</t>
  </si>
  <si>
    <t xml:space="preserve">Поступление электроэнергии в сеть. Всего </t>
  </si>
  <si>
    <t>в том числе из сети:</t>
  </si>
  <si>
    <t>1.1</t>
  </si>
  <si>
    <t>МРСК</t>
  </si>
  <si>
    <t>1.2</t>
  </si>
  <si>
    <t>ФСК</t>
  </si>
  <si>
    <t>1.3</t>
  </si>
  <si>
    <t>от других организаций</t>
  </si>
  <si>
    <t>Тоже в %</t>
  </si>
  <si>
    <t>%</t>
  </si>
  <si>
    <t>Потери электроэнергии в сетях ССО</t>
  </si>
  <si>
    <t>Полезный отпуск из сети</t>
  </si>
  <si>
    <t>Е.Н. Смышляева</t>
  </si>
  <si>
    <t>Потери электроэнергии в сети АО "Новгородоблкоммуэлектро"</t>
  </si>
  <si>
    <t>МВт</t>
  </si>
  <si>
    <t>Баланс электроэнергии в сетях АО "Новгородоблэлектро" в 2017г.</t>
  </si>
  <si>
    <t>2017 год</t>
  </si>
  <si>
    <t>млн. кВт*ч</t>
  </si>
  <si>
    <t>Заместитель генерального директора - начальник управления
 по реализации услуг и учету электрической энергии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</si>
</sst>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" fontId="21" fillId="28" borderId="6" applyBorder="0">
      <alignment horizontal="right"/>
      <protection/>
    </xf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4" fontId="38" fillId="0" borderId="15" xfId="59" applyNumberFormat="1" applyFont="1" applyBorder="1" applyAlignment="1">
      <alignment horizontal="center" vertical="center" wrapText="1"/>
    </xf>
    <xf numFmtId="174" fontId="38" fillId="0" borderId="16" xfId="59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74" fontId="38" fillId="0" borderId="6" xfId="59" applyNumberFormat="1" applyFont="1" applyBorder="1" applyAlignment="1">
      <alignment horizontal="center" vertical="center" wrapText="1"/>
    </xf>
    <xf numFmtId="174" fontId="38" fillId="0" borderId="18" xfId="59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174" fontId="3" fillId="0" borderId="17" xfId="59" applyNumberFormat="1" applyFont="1" applyBorder="1" applyAlignment="1">
      <alignment horizontal="center" vertical="center" wrapText="1"/>
    </xf>
    <xf numFmtId="174" fontId="3" fillId="0" borderId="6" xfId="59" applyNumberFormat="1" applyFont="1" applyBorder="1" applyAlignment="1">
      <alignment horizontal="center" vertical="center" wrapText="1"/>
    </xf>
    <xf numFmtId="174" fontId="3" fillId="0" borderId="18" xfId="59" applyNumberFormat="1" applyFont="1" applyBorder="1" applyAlignment="1">
      <alignment horizontal="center" vertical="center" wrapText="1"/>
    </xf>
    <xf numFmtId="10" fontId="3" fillId="0" borderId="17" xfId="56" applyNumberFormat="1" applyFont="1" applyBorder="1" applyAlignment="1">
      <alignment horizontal="center" vertical="center" wrapText="1"/>
    </xf>
    <xf numFmtId="174" fontId="3" fillId="0" borderId="12" xfId="59" applyNumberFormat="1" applyFont="1" applyBorder="1" applyAlignment="1">
      <alignment horizontal="center" vertical="center" wrapText="1"/>
    </xf>
    <xf numFmtId="174" fontId="3" fillId="0" borderId="13" xfId="59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73" fontId="3" fillId="0" borderId="17" xfId="59" applyNumberFormat="1" applyFont="1" applyBorder="1" applyAlignment="1">
      <alignment horizontal="center" vertical="center" wrapText="1"/>
    </xf>
    <xf numFmtId="173" fontId="3" fillId="0" borderId="11" xfId="59" applyNumberFormat="1" applyFont="1" applyBorder="1" applyAlignment="1">
      <alignment horizontal="center" vertical="center" wrapText="1"/>
    </xf>
    <xf numFmtId="173" fontId="38" fillId="0" borderId="14" xfId="59" applyNumberFormat="1" applyFont="1" applyBorder="1" applyAlignment="1">
      <alignment horizontal="center" vertical="center" wrapText="1"/>
    </xf>
    <xf numFmtId="173" fontId="38" fillId="0" borderId="17" xfId="59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73" fontId="38" fillId="0" borderId="0" xfId="0" applyNumberFormat="1" applyFont="1" applyAlignment="1">
      <alignment/>
    </xf>
    <xf numFmtId="0" fontId="38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25" xfId="0" applyFont="1" applyBorder="1" applyAlignment="1">
      <alignment horizontal="center" vertical="center" wrapText="1"/>
    </xf>
    <xf numFmtId="173" fontId="38" fillId="0" borderId="26" xfId="59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80" zoomScaleNormal="80" zoomScalePageLayoutView="0" workbookViewId="0" topLeftCell="A1">
      <selection activeCell="B18" sqref="B18:C18"/>
    </sheetView>
  </sheetViews>
  <sheetFormatPr defaultColWidth="9.140625" defaultRowHeight="15"/>
  <cols>
    <col min="1" max="1" width="4.7109375" style="1" bestFit="1" customWidth="1"/>
    <col min="2" max="2" width="51.28125" style="1" customWidth="1"/>
    <col min="3" max="3" width="16.140625" style="1" customWidth="1"/>
    <col min="4" max="4" width="16.57421875" style="1" bestFit="1" customWidth="1"/>
    <col min="5" max="5" width="17.421875" style="1" bestFit="1" customWidth="1"/>
    <col min="6" max="6" width="12.140625" style="1" bestFit="1" customWidth="1"/>
    <col min="7" max="7" width="14.28125" style="1" bestFit="1" customWidth="1"/>
    <col min="8" max="8" width="13.8515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8" ht="20.25">
      <c r="A1" s="26" t="s">
        <v>23</v>
      </c>
      <c r="B1" s="26"/>
      <c r="C1" s="26"/>
      <c r="D1" s="25"/>
      <c r="E1" s="25"/>
      <c r="F1" s="25"/>
      <c r="G1" s="25"/>
      <c r="H1" s="25"/>
    </row>
    <row r="2" ht="16.5" thickBot="1"/>
    <row r="3" spans="1:8" ht="15.75">
      <c r="A3" s="37" t="s">
        <v>0</v>
      </c>
      <c r="B3" s="41" t="s">
        <v>1</v>
      </c>
      <c r="C3" s="43" t="s">
        <v>2</v>
      </c>
      <c r="D3" s="37" t="s">
        <v>24</v>
      </c>
      <c r="E3" s="38"/>
      <c r="F3" s="38"/>
      <c r="G3" s="38"/>
      <c r="H3" s="39"/>
    </row>
    <row r="4" spans="1:8" ht="16.5" thickBot="1">
      <c r="A4" s="40"/>
      <c r="B4" s="42"/>
      <c r="C4" s="44"/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0" ht="15.75">
      <c r="A5" s="5">
        <v>1</v>
      </c>
      <c r="B5" s="18" t="s">
        <v>8</v>
      </c>
      <c r="C5" s="33" t="s">
        <v>25</v>
      </c>
      <c r="D5" s="29">
        <f>SUM(E5:H5)</f>
        <v>1172.144388</v>
      </c>
      <c r="E5" s="6">
        <f>E7+E8+E9</f>
        <v>1094.346795</v>
      </c>
      <c r="F5" s="6">
        <f>F7</f>
        <v>42.652666999999994</v>
      </c>
      <c r="G5" s="6">
        <f>G7+G9</f>
        <v>35.144926000000005</v>
      </c>
      <c r="H5" s="7">
        <f>H6+H7+H8+H9</f>
        <v>0</v>
      </c>
      <c r="J5" s="32"/>
    </row>
    <row r="6" spans="1:8" ht="15.75">
      <c r="A6" s="8"/>
      <c r="B6" s="19" t="s">
        <v>9</v>
      </c>
      <c r="C6" s="24"/>
      <c r="D6" s="30">
        <f>SUM(E6:H6)</f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7">
        <f>SUM(E7:H7)</f>
        <v>1073.8380710000001</v>
      </c>
      <c r="E7" s="13">
        <v>1000.158602</v>
      </c>
      <c r="F7" s="13">
        <v>42.652666999999994</v>
      </c>
      <c r="G7" s="13">
        <v>31.026802000000004</v>
      </c>
      <c r="H7" s="14"/>
    </row>
    <row r="8" spans="1:8" ht="15.75">
      <c r="A8" s="11" t="s">
        <v>12</v>
      </c>
      <c r="B8" s="20" t="s">
        <v>13</v>
      </c>
      <c r="C8" s="24"/>
      <c r="D8" s="27">
        <f>SUM(E8:H8)</f>
        <v>73.01957</v>
      </c>
      <c r="E8" s="13">
        <v>73.01957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7">
        <f>SUM(E9:H9)</f>
        <v>25.286747</v>
      </c>
      <c r="E9" s="13">
        <v>21.168623</v>
      </c>
      <c r="F9" s="13"/>
      <c r="G9" s="13">
        <v>4.118124</v>
      </c>
      <c r="H9" s="14"/>
    </row>
    <row r="10" spans="1:8" ht="31.5">
      <c r="A10" s="8">
        <f>A5+1</f>
        <v>2</v>
      </c>
      <c r="B10" s="20" t="s">
        <v>21</v>
      </c>
      <c r="C10" s="23" t="s">
        <v>25</v>
      </c>
      <c r="D10" s="12">
        <f>G10+H10</f>
        <v>180.298272</v>
      </c>
      <c r="E10" s="13">
        <v>0</v>
      </c>
      <c r="F10" s="13">
        <v>0</v>
      </c>
      <c r="G10" s="13">
        <v>91.46177800000001</v>
      </c>
      <c r="H10" s="14">
        <v>88.836494</v>
      </c>
    </row>
    <row r="11" spans="1:8" ht="15.75">
      <c r="A11" s="8"/>
      <c r="B11" s="21" t="s">
        <v>16</v>
      </c>
      <c r="C11" s="24" t="s">
        <v>17</v>
      </c>
      <c r="D11" s="15">
        <f>D10/D5</f>
        <v>0.15381916583471286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25</v>
      </c>
      <c r="D12" s="27">
        <f>H12</f>
        <v>2.177161</v>
      </c>
      <c r="E12" s="13"/>
      <c r="F12" s="13"/>
      <c r="G12" s="13"/>
      <c r="H12" s="14">
        <v>2.177161</v>
      </c>
    </row>
    <row r="13" spans="1:8" ht="15.75">
      <c r="A13" s="8"/>
      <c r="B13" s="21" t="s">
        <v>16</v>
      </c>
      <c r="C13" s="24" t="s">
        <v>17</v>
      </c>
      <c r="D13" s="15">
        <f>D12/D5</f>
        <v>0.0018574170744568715</v>
      </c>
      <c r="E13" s="13"/>
      <c r="F13" s="13"/>
      <c r="G13" s="13"/>
      <c r="H13" s="14"/>
    </row>
    <row r="14" spans="1:8" ht="16.5" thickBot="1">
      <c r="A14" s="2">
        <v>4</v>
      </c>
      <c r="B14" s="22" t="s">
        <v>19</v>
      </c>
      <c r="C14" s="35" t="s">
        <v>25</v>
      </c>
      <c r="D14" s="28">
        <f>E14+G14+H14</f>
        <v>989.668913</v>
      </c>
      <c r="E14" s="16">
        <v>4.977231</v>
      </c>
      <c r="F14" s="16">
        <v>0</v>
      </c>
      <c r="G14" s="16">
        <v>405.683094</v>
      </c>
      <c r="H14" s="17">
        <v>579.008588</v>
      </c>
    </row>
    <row r="18" spans="2:5" ht="33.75" customHeight="1">
      <c r="B18" s="46" t="s">
        <v>26</v>
      </c>
      <c r="C18" s="46"/>
      <c r="E18" s="1" t="s">
        <v>20</v>
      </c>
    </row>
    <row r="19" ht="44.25" customHeight="1"/>
  </sheetData>
  <sheetProtection/>
  <mergeCells count="5">
    <mergeCell ref="D3:H3"/>
    <mergeCell ref="A3:A4"/>
    <mergeCell ref="B3:B4"/>
    <mergeCell ref="C3:C4"/>
    <mergeCell ref="B18:C18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7109375" style="1" bestFit="1" customWidth="1"/>
    <col min="2" max="2" width="58.57421875" style="1" customWidth="1"/>
    <col min="3" max="3" width="7.8515625" style="1" bestFit="1" customWidth="1"/>
    <col min="4" max="4" width="10.7109375" style="1" bestFit="1" customWidth="1"/>
    <col min="5" max="5" width="10.140625" style="1" bestFit="1" customWidth="1"/>
    <col min="6" max="6" width="6.140625" style="1" bestFit="1" customWidth="1"/>
    <col min="7" max="8" width="7.28125" style="1" bestFit="1" customWidth="1"/>
    <col min="9" max="16384" width="9.140625" style="1" customWidth="1"/>
  </cols>
  <sheetData>
    <row r="1" spans="1:8" ht="20.25">
      <c r="A1" s="26" t="s">
        <v>23</v>
      </c>
      <c r="B1" s="26"/>
      <c r="C1" s="26"/>
      <c r="D1" s="34"/>
      <c r="E1" s="34"/>
      <c r="F1" s="34"/>
      <c r="G1" s="34"/>
      <c r="H1" s="34"/>
    </row>
    <row r="2" ht="16.5" thickBot="1"/>
    <row r="3" spans="1:8" ht="15.75" customHeight="1">
      <c r="A3" s="37" t="s">
        <v>0</v>
      </c>
      <c r="B3" s="41" t="s">
        <v>1</v>
      </c>
      <c r="C3" s="43" t="s">
        <v>2</v>
      </c>
      <c r="D3" s="37" t="s">
        <v>24</v>
      </c>
      <c r="E3" s="38"/>
      <c r="F3" s="38"/>
      <c r="G3" s="38"/>
      <c r="H3" s="39"/>
    </row>
    <row r="4" spans="1:8" ht="16.5" thickBot="1">
      <c r="A4" s="40"/>
      <c r="B4" s="42"/>
      <c r="C4" s="44"/>
      <c r="D4" s="31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15.75">
      <c r="A5" s="5">
        <v>1</v>
      </c>
      <c r="B5" s="18" t="s">
        <v>8</v>
      </c>
      <c r="C5" s="23" t="s">
        <v>22</v>
      </c>
      <c r="D5" s="29">
        <f aca="true" t="shared" si="0" ref="D5:D10">SUM(E5:H5)</f>
        <v>184.65413641266565</v>
      </c>
      <c r="E5" s="6">
        <f>E7+E8+E9</f>
        <v>172.39826802523024</v>
      </c>
      <c r="F5" s="6">
        <f>F7</f>
        <v>6.7193013686825775</v>
      </c>
      <c r="G5" s="6">
        <f>G7+G9</f>
        <v>5.536567018752848</v>
      </c>
      <c r="H5" s="7">
        <f>H6+H7+H8+H9</f>
        <v>0</v>
      </c>
    </row>
    <row r="6" spans="1:8" ht="15.75">
      <c r="A6" s="8"/>
      <c r="B6" s="19" t="s">
        <v>9</v>
      </c>
      <c r="C6" s="24"/>
      <c r="D6" s="30">
        <f t="shared" si="0"/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9">
        <f t="shared" si="0"/>
        <v>169.16741971173244</v>
      </c>
      <c r="E7" s="13">
        <v>157.56030128944232</v>
      </c>
      <c r="F7" s="13">
        <v>6.7193013686825775</v>
      </c>
      <c r="G7" s="13">
        <v>4.887817053607536</v>
      </c>
      <c r="H7" s="14"/>
    </row>
    <row r="8" spans="1:8" ht="15.75">
      <c r="A8" s="11" t="s">
        <v>12</v>
      </c>
      <c r="B8" s="20" t="s">
        <v>13</v>
      </c>
      <c r="C8" s="24"/>
      <c r="D8" s="29">
        <f t="shared" si="0"/>
        <v>11.503161024880656</v>
      </c>
      <c r="E8" s="13">
        <v>11.503161024880656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9">
        <f t="shared" si="0"/>
        <v>3.983555676052568</v>
      </c>
      <c r="E9" s="13">
        <v>3.334805710907257</v>
      </c>
      <c r="F9" s="13"/>
      <c r="G9" s="13">
        <v>0.6487499651453114</v>
      </c>
      <c r="H9" s="14"/>
    </row>
    <row r="10" spans="1:8" ht="31.5">
      <c r="A10" s="8">
        <f>A5+1</f>
        <v>2</v>
      </c>
      <c r="B10" s="20" t="s">
        <v>21</v>
      </c>
      <c r="C10" s="23" t="s">
        <v>22</v>
      </c>
      <c r="D10" s="29">
        <f t="shared" si="0"/>
        <v>28.403345230925503</v>
      </c>
      <c r="E10" s="13">
        <v>0</v>
      </c>
      <c r="F10" s="13">
        <v>0</v>
      </c>
      <c r="G10" s="13">
        <v>14.424213694765557</v>
      </c>
      <c r="H10" s="14">
        <v>13.979131536159947</v>
      </c>
    </row>
    <row r="11" spans="1:8" ht="15.75">
      <c r="A11" s="8"/>
      <c r="B11" s="21" t="s">
        <v>16</v>
      </c>
      <c r="C11" s="24" t="s">
        <v>17</v>
      </c>
      <c r="D11" s="15">
        <f>D10/D5</f>
        <v>0.15381916583471283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22</v>
      </c>
      <c r="D12" s="29">
        <f>SUM(E12:H12)</f>
        <v>0.4314</v>
      </c>
      <c r="E12" s="13"/>
      <c r="F12" s="13"/>
      <c r="G12" s="13"/>
      <c r="H12" s="14">
        <v>0.4314</v>
      </c>
    </row>
    <row r="13" spans="1:8" ht="15.75">
      <c r="A13" s="8"/>
      <c r="B13" s="21" t="s">
        <v>16</v>
      </c>
      <c r="C13" s="24" t="s">
        <v>17</v>
      </c>
      <c r="D13" s="15">
        <f>D12/D5</f>
        <v>0.0023362596060989716</v>
      </c>
      <c r="E13" s="13"/>
      <c r="F13" s="13"/>
      <c r="G13" s="13"/>
      <c r="H13" s="14"/>
    </row>
    <row r="14" spans="1:8" ht="16.5" thickBot="1">
      <c r="A14" s="31">
        <v>4</v>
      </c>
      <c r="B14" s="22" t="s">
        <v>19</v>
      </c>
      <c r="C14" s="35" t="s">
        <v>22</v>
      </c>
      <c r="D14" s="36">
        <f>SUM(E14:H14)</f>
        <v>155.819391118726</v>
      </c>
      <c r="E14" s="16">
        <v>0.7840896577592522</v>
      </c>
      <c r="F14" s="16">
        <v>0</v>
      </c>
      <c r="G14" s="16">
        <v>63.90941448376543</v>
      </c>
      <c r="H14" s="17">
        <v>91.1258869772013</v>
      </c>
    </row>
    <row r="18" spans="2:6" ht="36.75" customHeight="1">
      <c r="B18" s="46" t="s">
        <v>26</v>
      </c>
      <c r="C18" s="46"/>
      <c r="E18" s="45" t="s">
        <v>20</v>
      </c>
      <c r="F18" s="45"/>
    </row>
  </sheetData>
  <sheetProtection/>
  <mergeCells count="6">
    <mergeCell ref="A3:A4"/>
    <mergeCell ref="B3:B4"/>
    <mergeCell ref="C3:C4"/>
    <mergeCell ref="D3:H3"/>
    <mergeCell ref="E18:F18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2010-10-06T12:40:10Z</dcterms:created>
  <dcterms:modified xsi:type="dcterms:W3CDTF">2018-02-28T09:00:36Z</dcterms:modified>
  <cp:category/>
  <cp:version/>
  <cp:contentType/>
  <cp:contentStatus/>
</cp:coreProperties>
</file>